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K\Desktop\Monika\BIP\2022\Zarząd\Załączniki\"/>
    </mc:Choice>
  </mc:AlternateContent>
  <xr:revisionPtr revIDLastSave="0" documentId="13_ncr:1_{CFA33395-8E00-49AB-A215-16AF5BF5B0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JB_2023" sheetId="1" r:id="rId1"/>
    <sheet name="Arkusz1" sheetId="2" r:id="rId2"/>
  </sheets>
  <definedNames>
    <definedName name="_xlnm.Print_Area" localSheetId="0">PJB_2023!$A$2:$I$49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2" i="1" l="1"/>
  <c r="H52" i="1"/>
  <c r="G52" i="1"/>
  <c r="I39" i="1"/>
  <c r="H39" i="1"/>
  <c r="G39" i="1"/>
  <c r="J39" i="1" l="1"/>
  <c r="I15" i="1"/>
  <c r="J15" i="1"/>
  <c r="J11" i="1"/>
  <c r="H15" i="1"/>
  <c r="G15" i="1"/>
  <c r="G11" i="1"/>
  <c r="H11" i="1"/>
  <c r="I11" i="1"/>
  <c r="I16" i="1" l="1"/>
  <c r="J16" i="1"/>
  <c r="J52" i="1" s="1"/>
  <c r="G16" i="1"/>
  <c r="H16" i="1"/>
  <c r="J48" i="1" l="1"/>
  <c r="I48" i="1"/>
  <c r="H48" i="1"/>
  <c r="G48" i="1"/>
  <c r="G45" i="1" l="1"/>
  <c r="H45" i="1"/>
  <c r="I45" i="1"/>
  <c r="I21" i="1" l="1"/>
  <c r="I40" i="1" s="1"/>
  <c r="H21" i="1"/>
  <c r="H40" i="1" s="1"/>
  <c r="G21" i="1"/>
  <c r="G40" i="1" s="1"/>
  <c r="G49" i="1" l="1"/>
  <c r="H49" i="1"/>
  <c r="I49" i="1"/>
</calcChain>
</file>

<file path=xl/sharedStrings.xml><?xml version="1.0" encoding="utf-8"?>
<sst xmlns="http://schemas.openxmlformats.org/spreadsheetml/2006/main" count="100" uniqueCount="60">
  <si>
    <t>Lp.</t>
  </si>
  <si>
    <t>Nazwa państwowej jednostki budżetowej</t>
  </si>
  <si>
    <t>Dysponent części budżetowej, którego plan finansowy będzie zwiększony środkami rezerwy celowej z tytułu realizowanych zadań</t>
  </si>
  <si>
    <t>Nazwa zadania</t>
  </si>
  <si>
    <t>Termin realizacji zadania</t>
  </si>
  <si>
    <t>I. Zobowiązania z umów zawartych</t>
  </si>
  <si>
    <t>1.</t>
  </si>
  <si>
    <t>2.</t>
  </si>
  <si>
    <t>Razem</t>
  </si>
  <si>
    <t>od (rrrr)</t>
  </si>
  <si>
    <t>do (rrrr)</t>
  </si>
  <si>
    <t>Regionalna Dyrekcja Ochrony Środowiska w Bydgoszczy</t>
  </si>
  <si>
    <t>3.</t>
  </si>
  <si>
    <t>Wojewoda Kujawsko-Pomorski</t>
  </si>
  <si>
    <t>A.</t>
  </si>
  <si>
    <t>B.</t>
  </si>
  <si>
    <t>C.</t>
  </si>
  <si>
    <t>Dysponent części budżetowej: Wojewoda Kujawsko-Pomorski</t>
  </si>
  <si>
    <t>Ogółem cz. I, II</t>
  </si>
  <si>
    <t>Całkowity koszt zadania                       (zł)</t>
  </si>
  <si>
    <t>Całkowita kwota dofinansowania ze środków WFOŚiGW w Toruniu                         (zł)</t>
  </si>
  <si>
    <t>Komenda Wojewódzka Państwowej Straży Pożarnej w Toruniu</t>
  </si>
  <si>
    <t>Wojewoda Kujawsko- Pomorski</t>
  </si>
  <si>
    <t>Dysponent części budżetowej: Minister Spraw Wewnętrznych i Administracji</t>
  </si>
  <si>
    <t>4.</t>
  </si>
  <si>
    <t>5.</t>
  </si>
  <si>
    <t>Komenda Wojewódzka Policji w Bydgoszczy</t>
  </si>
  <si>
    <t>Minister Spraw Wewnętrznych i Administracji</t>
  </si>
  <si>
    <t>6.</t>
  </si>
  <si>
    <t>7.</t>
  </si>
  <si>
    <t>Wojewódzki Inspektorat Ochrony Środowiska w Bydgoszczy</t>
  </si>
  <si>
    <t>8.</t>
  </si>
  <si>
    <t>Kwota dofinansowania na rok 2023                          (zł)</t>
  </si>
  <si>
    <t>Kwota dofinansowania na rok 2024                          (zł)</t>
  </si>
  <si>
    <t>Minister Klimatu                            i Środowiska</t>
  </si>
  <si>
    <t>Zapewnienie właściwego stanu ochrony obszarów cennych przyrodniczo 2022 - 2023</t>
  </si>
  <si>
    <t>Działania prośrodowiskowe w zakresie historycznych zanieczyszczeń powierzchni ziemi i szkód w środowisku występujących w obszarze dawnych Z.Ch. Zachem 2022-23</t>
  </si>
  <si>
    <t>-</t>
  </si>
  <si>
    <t>Kujawsko-Pomorski Urząd Wojewódzki</t>
  </si>
  <si>
    <t>II. Wnioski o dofinansowanie złożone / planowane do złożenia do sfinansowania w 2023 roku</t>
  </si>
  <si>
    <t>Wydanie publikacji pn. "Przyroda województwa kujawsko-pomorskiego"</t>
  </si>
  <si>
    <t>Konkurs fotograficzny pn. "Przyroda województwa kujawsko-pomorskiego"</t>
  </si>
  <si>
    <t>Zapewnienie właściwego stanu ochrony obszarów cennych przyrodniczo 2023 - 2024</t>
  </si>
  <si>
    <t>Państwowa Straż Rybacka Województwa Kujawsko-Pomorskiego w Bydgoszczy</t>
  </si>
  <si>
    <t>Zakup 3 szt. bezzałogowych statków powietrznych dla Państwowej Straży Rybackiej Województwa Kujawsko-Pomorskiego w Bydgoszczy</t>
  </si>
  <si>
    <t>Rozbudowa systemu ratowniczo- gaśniczego na wypadek poważnych awarii, zagrożeń środowiska i klęsk żywiołowych</t>
  </si>
  <si>
    <t>Zakup środków ochrony indywidualnej dla pracowników Wojewódzkiego Inspektoratu Ochrony Środowiska w Bydgoszczy niezbędnych  przy pełnieniu czynności kontrolnych</t>
  </si>
  <si>
    <t>Zakup sprzętu pomiarowo - kontrolnego, niezbędnego do realizacji zadań Wojewódzkiego Inspektoratu Ochrony Środowiska w Bydgoszczy</t>
  </si>
  <si>
    <t>Wojewódzki Inspektorat Ochrony Roślin i Nasiennictwa w Bydgoszczy</t>
  </si>
  <si>
    <t>Organizacja wysokospecjalistycznych szkoleń dla inspektorów Wojewódzkiego Inspektoratu Ochrony Środowiska w Bydgoszczy</t>
  </si>
  <si>
    <t xml:space="preserve">Zakup samochodu z napędem hybrydowym oraz bezzałogowego statku powietrznego z kamerą na potrzeby Wojewódzkiego Inspektoratu Ochrony Roślin i Nasiennictwa w Bydgoszczy </t>
  </si>
  <si>
    <t>Dysponent części budżetowej: Minister Klimatu Środowiska</t>
  </si>
  <si>
    <t>Opracowanie projektu planu remediacji dla działki nr ew.1/40 obręb 136 w Bydgoszczy w rejonie zlikwidowanej instalacji DNT dawnych Zakładów  Chemicznych "Zachem"</t>
  </si>
  <si>
    <t>Powiatowa Stacja Sanitarno- Epidemiologiczna w Toruniu</t>
  </si>
  <si>
    <t>Zakup samochodu do realizacji zadań Powiatowej Stacji Sanitarno - Epidemiologicznej w Toruniu</t>
  </si>
  <si>
    <t>9.</t>
  </si>
  <si>
    <t>Zakup 4 samochodów z napędem hybrydowym dla kujawsko - pomorskiej Policji</t>
  </si>
  <si>
    <t>Lista zadań zakwalifikowanych do dofinansowania w roku 2023</t>
  </si>
  <si>
    <t xml:space="preserve">Ogółem cz. A, B, C, </t>
  </si>
  <si>
    <t>Załącznik do uchwały nr 596/22 Zarządu WFOŚiGW w Toruniu z dnia 24.05.2022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</si>
</sst>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1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8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2"/>
      <name val="Arial"/>
      <family val="2"/>
      <charset val="238"/>
    </font>
    <font>
      <i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6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" fontId="0" fillId="0" borderId="11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4" fontId="0" fillId="5" borderId="2" xfId="0" applyNumberForma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4" fontId="2" fillId="0" borderId="36" xfId="0" applyNumberFormat="1" applyFont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 shrinkToFit="1"/>
    </xf>
    <xf numFmtId="0" fontId="3" fillId="5" borderId="38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/>
    </xf>
    <xf numFmtId="4" fontId="0" fillId="5" borderId="16" xfId="0" applyNumberForma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4" fontId="2" fillId="5" borderId="9" xfId="0" applyNumberFormat="1" applyFont="1" applyFill="1" applyBorder="1" applyAlignment="1">
      <alignment horizontal="center" vertical="center"/>
    </xf>
    <xf numFmtId="4" fontId="0" fillId="5" borderId="15" xfId="0" applyNumberFormat="1" applyFill="1" applyBorder="1" applyAlignment="1">
      <alignment horizontal="center" vertical="center"/>
    </xf>
    <xf numFmtId="4" fontId="2" fillId="5" borderId="3" xfId="0" applyNumberFormat="1" applyFont="1" applyFill="1" applyBorder="1" applyAlignment="1">
      <alignment horizontal="center" vertical="center"/>
    </xf>
    <xf numFmtId="4" fontId="2" fillId="5" borderId="36" xfId="0" applyNumberFormat="1" applyFont="1" applyFill="1" applyBorder="1" applyAlignment="1">
      <alignment horizontal="center" vertical="center"/>
    </xf>
    <xf numFmtId="4" fontId="2" fillId="5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2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/>
    </xf>
    <xf numFmtId="4" fontId="4" fillId="6" borderId="24" xfId="0" applyNumberFormat="1" applyFont="1" applyFill="1" applyBorder="1" applyAlignment="1">
      <alignment horizontal="center" vertical="center"/>
    </xf>
    <xf numFmtId="4" fontId="4" fillId="6" borderId="25" xfId="0" applyNumberFormat="1" applyFont="1" applyFill="1" applyBorder="1" applyAlignment="1">
      <alignment horizontal="center" vertical="center"/>
    </xf>
    <xf numFmtId="4" fontId="2" fillId="6" borderId="9" xfId="0" applyNumberFormat="1" applyFont="1" applyFill="1" applyBorder="1" applyAlignment="1">
      <alignment horizontal="center" vertical="center"/>
    </xf>
    <xf numFmtId="164" fontId="2" fillId="6" borderId="9" xfId="0" applyNumberFormat="1" applyFont="1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4" fontId="0" fillId="5" borderId="7" xfId="0" applyNumberForma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64" fontId="0" fillId="6" borderId="26" xfId="0" quotePrefix="1" applyNumberForma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64" fontId="0" fillId="5" borderId="41" xfId="0" applyNumberFormat="1" applyFill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0" fillId="5" borderId="34" xfId="0" applyNumberFormat="1" applyFill="1" applyBorder="1" applyAlignment="1">
      <alignment horizontal="center" vertical="center"/>
    </xf>
    <xf numFmtId="164" fontId="0" fillId="5" borderId="27" xfId="0" applyNumberFormat="1" applyFill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5" borderId="29" xfId="0" applyNumberFormat="1" applyFill="1" applyBorder="1" applyAlignment="1">
      <alignment horizontal="center" vertical="center"/>
    </xf>
    <xf numFmtId="164" fontId="0" fillId="5" borderId="30" xfId="0" applyNumberFormat="1" applyFill="1" applyBorder="1" applyAlignment="1">
      <alignment horizontal="center" vertical="center"/>
    </xf>
    <xf numFmtId="4" fontId="3" fillId="5" borderId="38" xfId="0" applyNumberFormat="1" applyFont="1" applyFill="1" applyBorder="1" applyAlignment="1">
      <alignment horizontal="center" vertical="center"/>
    </xf>
    <xf numFmtId="4" fontId="3" fillId="5" borderId="39" xfId="0" applyNumberFormat="1" applyFont="1" applyFill="1" applyBorder="1" applyAlignment="1">
      <alignment horizontal="center" vertical="center"/>
    </xf>
    <xf numFmtId="164" fontId="0" fillId="5" borderId="40" xfId="0" applyNumberForma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4" fontId="4" fillId="5" borderId="21" xfId="0" applyNumberFormat="1" applyFont="1" applyFill="1" applyBorder="1" applyAlignment="1">
      <alignment horizontal="center" vertical="center"/>
    </xf>
    <xf numFmtId="4" fontId="4" fillId="5" borderId="42" xfId="0" applyNumberFormat="1" applyFont="1" applyFill="1" applyBorder="1" applyAlignment="1">
      <alignment horizontal="center" vertical="center"/>
    </xf>
    <xf numFmtId="164" fontId="0" fillId="5" borderId="36" xfId="0" quotePrefix="1" applyNumberFormat="1" applyFill="1" applyBorder="1" applyAlignment="1">
      <alignment horizontal="center" vertical="center"/>
    </xf>
    <xf numFmtId="4" fontId="3" fillId="5" borderId="11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5" borderId="8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2" borderId="22" xfId="0" applyNumberFormat="1" applyFill="1" applyBorder="1" applyAlignment="1">
      <alignment horizontal="center" vertical="center"/>
    </xf>
    <xf numFmtId="0" fontId="3" fillId="0" borderId="19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 wrapText="1"/>
    </xf>
    <xf numFmtId="0" fontId="0" fillId="0" borderId="11" xfId="0" quotePrefix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6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zoomScale="90" zoomScaleNormal="90" zoomScaleSheetLayoutView="120" workbookViewId="0">
      <selection activeCell="A12" sqref="A12:J12"/>
    </sheetView>
  </sheetViews>
  <sheetFormatPr defaultColWidth="9.140625" defaultRowHeight="12.75" x14ac:dyDescent="0.2"/>
  <cols>
    <col min="1" max="1" width="7" style="17" customWidth="1"/>
    <col min="2" max="2" width="29.7109375" style="17" customWidth="1"/>
    <col min="3" max="3" width="22.42578125" style="17" customWidth="1"/>
    <col min="4" max="4" width="41.7109375" style="17" customWidth="1"/>
    <col min="5" max="5" width="10.140625" style="17" customWidth="1"/>
    <col min="6" max="6" width="9.7109375" style="17" customWidth="1"/>
    <col min="7" max="7" width="13.42578125" style="17" customWidth="1"/>
    <col min="8" max="8" width="14.5703125" style="17" customWidth="1"/>
    <col min="9" max="9" width="14.7109375" style="17" customWidth="1"/>
    <col min="10" max="10" width="14.140625" style="9" customWidth="1"/>
    <col min="11" max="11" width="16.28515625" style="17" customWidth="1"/>
    <col min="12" max="16384" width="9.140625" style="17"/>
  </cols>
  <sheetData>
    <row r="1" spans="1:15" s="75" customFormat="1" ht="28.5" customHeight="1" x14ac:dyDescent="0.2">
      <c r="D1" s="99"/>
      <c r="E1" s="108" t="s">
        <v>59</v>
      </c>
      <c r="F1" s="107"/>
      <c r="G1" s="107"/>
      <c r="H1" s="107"/>
      <c r="I1" s="107"/>
      <c r="J1" s="107"/>
      <c r="K1" s="107"/>
    </row>
    <row r="2" spans="1:15" ht="14.25" customHeight="1" x14ac:dyDescent="0.2">
      <c r="A2" s="126"/>
      <c r="B2" s="127"/>
    </row>
    <row r="3" spans="1:15" ht="12" customHeight="1" x14ac:dyDescent="0.2">
      <c r="A3" s="129"/>
      <c r="B3" s="127"/>
      <c r="C3" s="127"/>
    </row>
    <row r="4" spans="1:15" ht="21.75" customHeight="1" thickBot="1" x14ac:dyDescent="0.25">
      <c r="A4" s="130" t="s">
        <v>57</v>
      </c>
      <c r="B4" s="130"/>
      <c r="C4" s="130"/>
      <c r="D4" s="130"/>
      <c r="E4" s="130"/>
      <c r="F4" s="130"/>
      <c r="G4" s="130"/>
      <c r="H4" s="130"/>
      <c r="I4" s="130"/>
      <c r="J4" s="130"/>
    </row>
    <row r="5" spans="1:15" s="18" customFormat="1" ht="76.5" customHeight="1" thickBot="1" x14ac:dyDescent="0.25">
      <c r="A5" s="133" t="s">
        <v>0</v>
      </c>
      <c r="B5" s="128" t="s">
        <v>1</v>
      </c>
      <c r="C5" s="128" t="s">
        <v>2</v>
      </c>
      <c r="D5" s="128" t="s">
        <v>3</v>
      </c>
      <c r="E5" s="128" t="s">
        <v>4</v>
      </c>
      <c r="F5" s="128"/>
      <c r="G5" s="128" t="s">
        <v>19</v>
      </c>
      <c r="H5" s="128" t="s">
        <v>20</v>
      </c>
      <c r="I5" s="134" t="s">
        <v>32</v>
      </c>
      <c r="J5" s="131" t="s">
        <v>33</v>
      </c>
    </row>
    <row r="6" spans="1:15" s="18" customFormat="1" ht="26.25" customHeight="1" thickBot="1" x14ac:dyDescent="0.25">
      <c r="A6" s="133"/>
      <c r="B6" s="128"/>
      <c r="C6" s="128"/>
      <c r="D6" s="128"/>
      <c r="E6" s="77" t="s">
        <v>9</v>
      </c>
      <c r="F6" s="77" t="s">
        <v>10</v>
      </c>
      <c r="G6" s="128"/>
      <c r="H6" s="128"/>
      <c r="I6" s="134"/>
      <c r="J6" s="132"/>
    </row>
    <row r="7" spans="1:15" ht="24.95" customHeight="1" thickBot="1" x14ac:dyDescent="0.25">
      <c r="A7" s="2" t="s">
        <v>14</v>
      </c>
      <c r="B7" s="123" t="s">
        <v>51</v>
      </c>
      <c r="C7" s="124"/>
      <c r="D7" s="124"/>
      <c r="E7" s="124"/>
      <c r="F7" s="124"/>
      <c r="G7" s="124"/>
      <c r="H7" s="124"/>
      <c r="I7" s="124"/>
      <c r="J7" s="125"/>
    </row>
    <row r="8" spans="1:15" ht="20.100000000000001" customHeight="1" thickBot="1" x14ac:dyDescent="0.25">
      <c r="A8" s="117" t="s">
        <v>5</v>
      </c>
      <c r="B8" s="118"/>
      <c r="C8" s="118"/>
      <c r="D8" s="118"/>
      <c r="E8" s="118"/>
      <c r="F8" s="118"/>
      <c r="G8" s="118"/>
      <c r="H8" s="118"/>
      <c r="I8" s="118"/>
      <c r="J8" s="119"/>
    </row>
    <row r="9" spans="1:15" ht="36.75" customHeight="1" thickBot="1" x14ac:dyDescent="0.25">
      <c r="A9" s="53" t="s">
        <v>6</v>
      </c>
      <c r="B9" s="54" t="s">
        <v>11</v>
      </c>
      <c r="C9" s="55" t="s">
        <v>34</v>
      </c>
      <c r="D9" s="56" t="s">
        <v>35</v>
      </c>
      <c r="E9" s="57">
        <v>2022</v>
      </c>
      <c r="F9" s="57">
        <v>2023</v>
      </c>
      <c r="G9" s="58">
        <v>1500000</v>
      </c>
      <c r="H9" s="58">
        <v>1500000</v>
      </c>
      <c r="I9" s="59">
        <v>700000</v>
      </c>
      <c r="J9" s="78">
        <v>0</v>
      </c>
      <c r="O9" s="52"/>
    </row>
    <row r="10" spans="1:15" s="49" customFormat="1" ht="57.75" customHeight="1" thickBot="1" x14ac:dyDescent="0.25">
      <c r="A10" s="53" t="s">
        <v>7</v>
      </c>
      <c r="B10" s="54" t="s">
        <v>11</v>
      </c>
      <c r="C10" s="55" t="s">
        <v>34</v>
      </c>
      <c r="D10" s="56" t="s">
        <v>36</v>
      </c>
      <c r="E10" s="57">
        <v>2022</v>
      </c>
      <c r="F10" s="57">
        <v>2023</v>
      </c>
      <c r="G10" s="58">
        <v>200000</v>
      </c>
      <c r="H10" s="58">
        <v>200000</v>
      </c>
      <c r="I10" s="59">
        <v>100000</v>
      </c>
      <c r="J10" s="78">
        <v>0</v>
      </c>
    </row>
    <row r="11" spans="1:15" ht="18" customHeight="1" thickBot="1" x14ac:dyDescent="0.25">
      <c r="A11" s="109" t="s">
        <v>8</v>
      </c>
      <c r="B11" s="109"/>
      <c r="C11" s="109"/>
      <c r="D11" s="109"/>
      <c r="E11" s="109"/>
      <c r="F11" s="109"/>
      <c r="G11" s="60">
        <f>G9+G10</f>
        <v>1700000</v>
      </c>
      <c r="H11" s="60">
        <f>H9+H10</f>
        <v>1700000</v>
      </c>
      <c r="I11" s="60">
        <f>I9+I10</f>
        <v>800000</v>
      </c>
      <c r="J11" s="61">
        <f>J9+J10</f>
        <v>0</v>
      </c>
    </row>
    <row r="12" spans="1:15" ht="20.100000000000001" customHeight="1" thickBot="1" x14ac:dyDescent="0.25">
      <c r="A12" s="135" t="s">
        <v>39</v>
      </c>
      <c r="B12" s="136"/>
      <c r="C12" s="136"/>
      <c r="D12" s="136"/>
      <c r="E12" s="136"/>
      <c r="F12" s="136"/>
      <c r="G12" s="136"/>
      <c r="H12" s="136"/>
      <c r="I12" s="136"/>
      <c r="J12" s="137"/>
    </row>
    <row r="13" spans="1:15" ht="51.75" customHeight="1" x14ac:dyDescent="0.2">
      <c r="A13" s="69" t="s">
        <v>6</v>
      </c>
      <c r="B13" s="70" t="s">
        <v>11</v>
      </c>
      <c r="C13" s="51" t="s">
        <v>34</v>
      </c>
      <c r="D13" s="71" t="s">
        <v>52</v>
      </c>
      <c r="E13" s="93">
        <v>2023</v>
      </c>
      <c r="F13" s="93">
        <v>2023</v>
      </c>
      <c r="G13" s="94">
        <v>100000</v>
      </c>
      <c r="H13" s="94">
        <v>100000</v>
      </c>
      <c r="I13" s="95">
        <v>100000</v>
      </c>
      <c r="J13" s="96">
        <v>0</v>
      </c>
    </row>
    <row r="14" spans="1:15" ht="27" customHeight="1" thickBot="1" x14ac:dyDescent="0.25">
      <c r="A14" s="79" t="s">
        <v>7</v>
      </c>
      <c r="B14" s="72" t="s">
        <v>11</v>
      </c>
      <c r="C14" s="73" t="s">
        <v>34</v>
      </c>
      <c r="D14" s="40" t="s">
        <v>42</v>
      </c>
      <c r="E14" s="41">
        <v>2023</v>
      </c>
      <c r="F14" s="41">
        <v>2024</v>
      </c>
      <c r="G14" s="42">
        <v>1355000</v>
      </c>
      <c r="H14" s="42">
        <v>1355000</v>
      </c>
      <c r="I14" s="45">
        <v>430000</v>
      </c>
      <c r="J14" s="80">
        <v>925000</v>
      </c>
    </row>
    <row r="15" spans="1:15" ht="16.5" customHeight="1" thickBot="1" x14ac:dyDescent="0.25">
      <c r="A15" s="110" t="s">
        <v>8</v>
      </c>
      <c r="B15" s="110"/>
      <c r="C15" s="110"/>
      <c r="D15" s="110"/>
      <c r="E15" s="110"/>
      <c r="F15" s="110"/>
      <c r="G15" s="44">
        <f>G13+G14</f>
        <v>1455000</v>
      </c>
      <c r="H15" s="44">
        <f>H13+H14</f>
        <v>1455000</v>
      </c>
      <c r="I15" s="44">
        <f>I13+I14</f>
        <v>530000</v>
      </c>
      <c r="J15" s="44">
        <f>J13+J14</f>
        <v>925000</v>
      </c>
    </row>
    <row r="16" spans="1:15" ht="15.75" customHeight="1" thickBot="1" x14ac:dyDescent="0.25">
      <c r="A16" s="110" t="s">
        <v>18</v>
      </c>
      <c r="B16" s="110"/>
      <c r="C16" s="110"/>
      <c r="D16" s="110"/>
      <c r="E16" s="110"/>
      <c r="F16" s="110"/>
      <c r="G16" s="44">
        <f>G11+G15</f>
        <v>3155000</v>
      </c>
      <c r="H16" s="44">
        <f>H11+H15</f>
        <v>3155000</v>
      </c>
      <c r="I16" s="44">
        <f>I11+I15</f>
        <v>1330000</v>
      </c>
      <c r="J16" s="44">
        <f>J11+J15</f>
        <v>925000</v>
      </c>
    </row>
    <row r="17" spans="1:12" ht="7.5" customHeight="1" thickBot="1" x14ac:dyDescent="0.25">
      <c r="A17" s="120"/>
      <c r="B17" s="121"/>
      <c r="C17" s="121"/>
      <c r="D17" s="121"/>
      <c r="E17" s="121"/>
      <c r="F17" s="121"/>
      <c r="G17" s="121"/>
      <c r="H17" s="121"/>
      <c r="I17" s="121"/>
      <c r="J17" s="122"/>
    </row>
    <row r="18" spans="1:12" ht="27.75" customHeight="1" thickBot="1" x14ac:dyDescent="0.25">
      <c r="A18" s="32" t="s">
        <v>15</v>
      </c>
      <c r="B18" s="138" t="s">
        <v>17</v>
      </c>
      <c r="C18" s="139"/>
      <c r="D18" s="139"/>
      <c r="E18" s="139"/>
      <c r="F18" s="139"/>
      <c r="G18" s="139"/>
      <c r="H18" s="139"/>
      <c r="I18" s="139"/>
      <c r="J18" s="140"/>
    </row>
    <row r="19" spans="1:12" ht="20.100000000000001" customHeight="1" thickBot="1" x14ac:dyDescent="0.25">
      <c r="A19" s="117" t="s">
        <v>5</v>
      </c>
      <c r="B19" s="118"/>
      <c r="C19" s="118"/>
      <c r="D19" s="118"/>
      <c r="E19" s="118"/>
      <c r="F19" s="118"/>
      <c r="G19" s="118"/>
      <c r="H19" s="118"/>
      <c r="I19" s="118"/>
      <c r="J19" s="119"/>
    </row>
    <row r="20" spans="1:12" s="20" customFormat="1" ht="19.5" customHeight="1" thickBot="1" x14ac:dyDescent="0.25">
      <c r="A20" s="33"/>
      <c r="B20" s="62" t="s">
        <v>37</v>
      </c>
      <c r="C20" s="63" t="s">
        <v>37</v>
      </c>
      <c r="D20" s="63" t="s">
        <v>37</v>
      </c>
      <c r="E20" s="3"/>
      <c r="F20" s="3"/>
      <c r="G20" s="31"/>
      <c r="H20" s="31"/>
      <c r="I20" s="31"/>
      <c r="J20" s="81"/>
    </row>
    <row r="21" spans="1:12" ht="13.5" thickBot="1" x14ac:dyDescent="0.25">
      <c r="A21" s="110" t="s">
        <v>8</v>
      </c>
      <c r="B21" s="110"/>
      <c r="C21" s="110"/>
      <c r="D21" s="110"/>
      <c r="E21" s="110"/>
      <c r="F21" s="76"/>
      <c r="G21" s="19">
        <f>SUM(G20:G20)</f>
        <v>0</v>
      </c>
      <c r="H21" s="19">
        <f>SUM(H20:H20)</f>
        <v>0</v>
      </c>
      <c r="I21" s="21">
        <f>SUM(I20:I20)</f>
        <v>0</v>
      </c>
      <c r="J21" s="82">
        <v>0</v>
      </c>
    </row>
    <row r="22" spans="1:12" ht="20.100000000000001" customHeight="1" thickBot="1" x14ac:dyDescent="0.25">
      <c r="A22" s="117" t="s">
        <v>39</v>
      </c>
      <c r="B22" s="118"/>
      <c r="C22" s="118"/>
      <c r="D22" s="118"/>
      <c r="E22" s="118"/>
      <c r="F22" s="118"/>
      <c r="G22" s="118"/>
      <c r="H22" s="118"/>
      <c r="I22" s="118"/>
      <c r="J22" s="119"/>
    </row>
    <row r="23" spans="1:12" ht="42" customHeight="1" x14ac:dyDescent="0.2">
      <c r="A23" s="64" t="s">
        <v>6</v>
      </c>
      <c r="B23" s="6" t="s">
        <v>38</v>
      </c>
      <c r="C23" s="6" t="s">
        <v>13</v>
      </c>
      <c r="D23" s="16" t="s">
        <v>41</v>
      </c>
      <c r="E23" s="65">
        <v>2023</v>
      </c>
      <c r="F23" s="65">
        <v>2023</v>
      </c>
      <c r="G23" s="66">
        <v>100000</v>
      </c>
      <c r="H23" s="66">
        <v>100000</v>
      </c>
      <c r="I23" s="66">
        <v>100000</v>
      </c>
      <c r="J23" s="83">
        <v>0</v>
      </c>
    </row>
    <row r="24" spans="1:12" ht="35.450000000000003" customHeight="1" x14ac:dyDescent="0.2">
      <c r="A24" s="1" t="s">
        <v>7</v>
      </c>
      <c r="B24" s="6" t="s">
        <v>38</v>
      </c>
      <c r="C24" s="10" t="s">
        <v>13</v>
      </c>
      <c r="D24" s="40" t="s">
        <v>40</v>
      </c>
      <c r="E24" s="41">
        <v>2023</v>
      </c>
      <c r="F24" s="41">
        <v>2023</v>
      </c>
      <c r="G24" s="42">
        <v>130000</v>
      </c>
      <c r="H24" s="42">
        <v>130000</v>
      </c>
      <c r="I24" s="45">
        <v>130000</v>
      </c>
      <c r="J24" s="80">
        <v>0</v>
      </c>
    </row>
    <row r="25" spans="1:12" s="11" customFormat="1" ht="11.25" customHeight="1" x14ac:dyDescent="0.2">
      <c r="A25" s="147"/>
      <c r="B25" s="148"/>
      <c r="C25" s="148"/>
      <c r="D25" s="148"/>
      <c r="E25" s="148"/>
      <c r="F25" s="148"/>
      <c r="G25" s="148"/>
      <c r="H25" s="148"/>
      <c r="I25" s="148"/>
      <c r="J25" s="149"/>
    </row>
    <row r="26" spans="1:12" s="11" customFormat="1" ht="46.5" customHeight="1" x14ac:dyDescent="0.2">
      <c r="A26" s="7" t="s">
        <v>12</v>
      </c>
      <c r="B26" s="12" t="s">
        <v>53</v>
      </c>
      <c r="C26" s="12" t="s">
        <v>13</v>
      </c>
      <c r="D26" s="12" t="s">
        <v>54</v>
      </c>
      <c r="E26" s="34">
        <v>2023</v>
      </c>
      <c r="F26" s="34">
        <v>2023</v>
      </c>
      <c r="G26" s="97">
        <v>150000</v>
      </c>
      <c r="H26" s="97">
        <v>80000</v>
      </c>
      <c r="I26" s="98">
        <v>80000</v>
      </c>
      <c r="J26" s="106">
        <v>0</v>
      </c>
      <c r="K26" s="101"/>
      <c r="L26" s="102"/>
    </row>
    <row r="27" spans="1:12" s="4" customFormat="1" ht="11.25" customHeight="1" x14ac:dyDescent="0.2">
      <c r="A27" s="147"/>
      <c r="B27" s="148"/>
      <c r="C27" s="148"/>
      <c r="D27" s="148"/>
      <c r="E27" s="148"/>
      <c r="F27" s="148"/>
      <c r="G27" s="148"/>
      <c r="H27" s="148"/>
      <c r="I27" s="148"/>
      <c r="J27" s="149"/>
    </row>
    <row r="28" spans="1:12" s="4" customFormat="1" ht="49.5" customHeight="1" x14ac:dyDescent="0.2">
      <c r="A28" s="28" t="s">
        <v>24</v>
      </c>
      <c r="B28" s="13" t="s">
        <v>21</v>
      </c>
      <c r="C28" s="13" t="s">
        <v>22</v>
      </c>
      <c r="D28" s="13" t="s">
        <v>45</v>
      </c>
      <c r="E28" s="8">
        <v>2023</v>
      </c>
      <c r="F28" s="8">
        <v>2023</v>
      </c>
      <c r="G28" s="27">
        <v>1350000</v>
      </c>
      <c r="H28" s="87">
        <v>800000</v>
      </c>
      <c r="I28" s="87">
        <v>800000</v>
      </c>
      <c r="J28" s="84">
        <v>0</v>
      </c>
    </row>
    <row r="29" spans="1:12" s="4" customFormat="1" ht="10.5" customHeight="1" x14ac:dyDescent="0.2">
      <c r="A29" s="147"/>
      <c r="B29" s="148"/>
      <c r="C29" s="148"/>
      <c r="D29" s="148"/>
      <c r="E29" s="148"/>
      <c r="F29" s="148"/>
      <c r="G29" s="148"/>
      <c r="H29" s="148"/>
      <c r="I29" s="148"/>
      <c r="J29" s="149"/>
    </row>
    <row r="30" spans="1:12" s="4" customFormat="1" ht="55.5" customHeight="1" x14ac:dyDescent="0.2">
      <c r="A30" s="28" t="s">
        <v>25</v>
      </c>
      <c r="B30" s="13" t="s">
        <v>43</v>
      </c>
      <c r="C30" s="13" t="s">
        <v>22</v>
      </c>
      <c r="D30" s="13" t="s">
        <v>44</v>
      </c>
      <c r="E30" s="8">
        <v>2023</v>
      </c>
      <c r="F30" s="8">
        <v>2023</v>
      </c>
      <c r="G30" s="27">
        <v>50000</v>
      </c>
      <c r="H30" s="27">
        <v>50000</v>
      </c>
      <c r="I30" s="27">
        <v>50000</v>
      </c>
      <c r="J30" s="84">
        <v>0</v>
      </c>
    </row>
    <row r="31" spans="1:12" s="4" customFormat="1" ht="11.25" customHeight="1" x14ac:dyDescent="0.2">
      <c r="A31" s="144"/>
      <c r="B31" s="145"/>
      <c r="C31" s="145"/>
      <c r="D31" s="145"/>
      <c r="E31" s="145"/>
      <c r="F31" s="145"/>
      <c r="G31" s="145"/>
      <c r="H31" s="145"/>
      <c r="I31" s="145"/>
      <c r="J31" s="146"/>
    </row>
    <row r="32" spans="1:12" s="4" customFormat="1" ht="62.25" customHeight="1" x14ac:dyDescent="0.2">
      <c r="A32" s="28" t="s">
        <v>28</v>
      </c>
      <c r="B32" s="13" t="s">
        <v>30</v>
      </c>
      <c r="C32" s="13" t="s">
        <v>22</v>
      </c>
      <c r="D32" s="13" t="s">
        <v>46</v>
      </c>
      <c r="E32" s="8">
        <v>2023</v>
      </c>
      <c r="F32" s="8">
        <v>2023</v>
      </c>
      <c r="G32" s="27">
        <v>23000</v>
      </c>
      <c r="H32" s="27">
        <v>23000</v>
      </c>
      <c r="I32" s="27">
        <v>23000</v>
      </c>
      <c r="J32" s="84">
        <v>0</v>
      </c>
    </row>
    <row r="33" spans="1:10" s="4" customFormat="1" ht="46.9" customHeight="1" x14ac:dyDescent="0.2">
      <c r="A33" s="43" t="s">
        <v>29</v>
      </c>
      <c r="B33" s="13" t="s">
        <v>30</v>
      </c>
      <c r="C33" s="13" t="s">
        <v>22</v>
      </c>
      <c r="D33" s="40" t="s">
        <v>49</v>
      </c>
      <c r="E33" s="41">
        <v>2023</v>
      </c>
      <c r="F33" s="41">
        <v>2023</v>
      </c>
      <c r="G33" s="42">
        <v>78000</v>
      </c>
      <c r="H33" s="42">
        <v>78000</v>
      </c>
      <c r="I33" s="42">
        <v>78000</v>
      </c>
      <c r="J33" s="80">
        <v>0</v>
      </c>
    </row>
    <row r="34" spans="1:10" s="4" customFormat="1" ht="60" customHeight="1" thickBot="1" x14ac:dyDescent="0.25">
      <c r="A34" s="29" t="s">
        <v>31</v>
      </c>
      <c r="B34" s="30" t="s">
        <v>30</v>
      </c>
      <c r="C34" s="30" t="s">
        <v>22</v>
      </c>
      <c r="D34" s="30" t="s">
        <v>47</v>
      </c>
      <c r="E34" s="26">
        <v>2023</v>
      </c>
      <c r="F34" s="26">
        <v>2023</v>
      </c>
      <c r="G34" s="88">
        <v>359000</v>
      </c>
      <c r="H34" s="88">
        <v>359000</v>
      </c>
      <c r="I34" s="88">
        <v>359000</v>
      </c>
      <c r="J34" s="89">
        <v>0</v>
      </c>
    </row>
    <row r="35" spans="1:10" s="4" customFormat="1" ht="9" customHeight="1" x14ac:dyDescent="0.2">
      <c r="A35" s="144"/>
      <c r="B35" s="145"/>
      <c r="C35" s="145"/>
      <c r="D35" s="145"/>
      <c r="E35" s="145"/>
      <c r="F35" s="145"/>
      <c r="G35" s="145"/>
      <c r="H35" s="145"/>
      <c r="I35" s="145"/>
      <c r="J35" s="146"/>
    </row>
    <row r="36" spans="1:10" s="4" customFormat="1" ht="66.75" customHeight="1" x14ac:dyDescent="0.2">
      <c r="A36" s="43" t="s">
        <v>55</v>
      </c>
      <c r="B36" s="67" t="s">
        <v>48</v>
      </c>
      <c r="C36" s="16" t="s">
        <v>22</v>
      </c>
      <c r="D36" s="68" t="s">
        <v>50</v>
      </c>
      <c r="E36" s="41">
        <v>2023</v>
      </c>
      <c r="F36" s="41">
        <v>2023</v>
      </c>
      <c r="G36" s="42">
        <v>133500</v>
      </c>
      <c r="H36" s="42">
        <v>80000</v>
      </c>
      <c r="I36" s="42">
        <v>80000</v>
      </c>
      <c r="J36" s="80">
        <v>0</v>
      </c>
    </row>
    <row r="37" spans="1:10" s="4" customFormat="1" ht="14.25" customHeight="1" x14ac:dyDescent="0.2">
      <c r="A37" s="144"/>
      <c r="B37" s="145"/>
      <c r="C37" s="145"/>
      <c r="D37" s="145"/>
      <c r="E37" s="145"/>
      <c r="F37" s="145"/>
      <c r="G37" s="145"/>
      <c r="H37" s="145"/>
      <c r="I37" s="145"/>
      <c r="J37" s="146"/>
    </row>
    <row r="38" spans="1:10" s="4" customFormat="1" ht="12" customHeight="1" thickBot="1" x14ac:dyDescent="0.25">
      <c r="A38" s="141"/>
      <c r="B38" s="142"/>
      <c r="C38" s="142"/>
      <c r="D38" s="142"/>
      <c r="E38" s="142"/>
      <c r="F38" s="142"/>
      <c r="G38" s="142"/>
      <c r="H38" s="142"/>
      <c r="I38" s="142"/>
      <c r="J38" s="143"/>
    </row>
    <row r="39" spans="1:10" ht="18.75" customHeight="1" thickBot="1" x14ac:dyDescent="0.25">
      <c r="A39" s="110" t="s">
        <v>8</v>
      </c>
      <c r="B39" s="110"/>
      <c r="C39" s="110"/>
      <c r="D39" s="110"/>
      <c r="E39" s="110"/>
      <c r="F39" s="110"/>
      <c r="G39" s="19">
        <f>G23+G24+G26+G28+G30+G32+G33+G34+G36</f>
        <v>2373500</v>
      </c>
      <c r="H39" s="19">
        <f>H23+H24+H26+H28+H30+H32+H33+H34+H36</f>
        <v>1700000</v>
      </c>
      <c r="I39" s="44">
        <f>I23+I24+I26+I28+I30+I32+I33+I34+I36</f>
        <v>1700000</v>
      </c>
      <c r="J39" s="44">
        <f>J23+J24+J28+J30+J32+J33+J34+J36</f>
        <v>0</v>
      </c>
    </row>
    <row r="40" spans="1:10" ht="18" customHeight="1" thickBot="1" x14ac:dyDescent="0.25">
      <c r="A40" s="110" t="s">
        <v>18</v>
      </c>
      <c r="B40" s="110"/>
      <c r="C40" s="110"/>
      <c r="D40" s="110"/>
      <c r="E40" s="110"/>
      <c r="F40" s="110"/>
      <c r="G40" s="19">
        <f>G21+G39</f>
        <v>2373500</v>
      </c>
      <c r="H40" s="19">
        <f>H21+H39</f>
        <v>1700000</v>
      </c>
      <c r="I40" s="46">
        <f>I21+I39</f>
        <v>1700000</v>
      </c>
      <c r="J40" s="85">
        <v>0</v>
      </c>
    </row>
    <row r="41" spans="1:10" ht="6.75" customHeight="1" thickBot="1" x14ac:dyDescent="0.25">
      <c r="A41" s="120"/>
      <c r="B41" s="121"/>
      <c r="C41" s="121"/>
      <c r="D41" s="121"/>
      <c r="E41" s="121"/>
      <c r="F41" s="121"/>
      <c r="G41" s="121"/>
      <c r="H41" s="121"/>
      <c r="I41" s="121"/>
      <c r="J41" s="122"/>
    </row>
    <row r="42" spans="1:10" ht="24.95" customHeight="1" thickBot="1" x14ac:dyDescent="0.25">
      <c r="A42" s="5" t="s">
        <v>16</v>
      </c>
      <c r="B42" s="123" t="s">
        <v>23</v>
      </c>
      <c r="C42" s="124"/>
      <c r="D42" s="124"/>
      <c r="E42" s="124"/>
      <c r="F42" s="124"/>
      <c r="G42" s="124"/>
      <c r="H42" s="124"/>
      <c r="I42" s="124"/>
      <c r="J42" s="125"/>
    </row>
    <row r="43" spans="1:10" ht="19.5" customHeight="1" thickBot="1" x14ac:dyDescent="0.25">
      <c r="A43" s="117" t="s">
        <v>5</v>
      </c>
      <c r="B43" s="118"/>
      <c r="C43" s="118"/>
      <c r="D43" s="118"/>
      <c r="E43" s="118"/>
      <c r="F43" s="118"/>
      <c r="G43" s="118"/>
      <c r="H43" s="118"/>
      <c r="I43" s="118"/>
      <c r="J43" s="119"/>
    </row>
    <row r="44" spans="1:10" ht="21" customHeight="1" thickBot="1" x14ac:dyDescent="0.25">
      <c r="A44" s="103" t="s">
        <v>37</v>
      </c>
      <c r="B44" s="104" t="s">
        <v>37</v>
      </c>
      <c r="C44" s="104" t="s">
        <v>37</v>
      </c>
      <c r="D44" s="104" t="s">
        <v>37</v>
      </c>
      <c r="E44" s="105" t="s">
        <v>37</v>
      </c>
      <c r="F44" s="105" t="s">
        <v>37</v>
      </c>
      <c r="G44" s="14"/>
      <c r="H44" s="15"/>
      <c r="I44" s="15"/>
      <c r="J44" s="86"/>
    </row>
    <row r="45" spans="1:10" ht="14.25" customHeight="1" thickBot="1" x14ac:dyDescent="0.25">
      <c r="A45" s="111" t="s">
        <v>8</v>
      </c>
      <c r="B45" s="112"/>
      <c r="C45" s="112"/>
      <c r="D45" s="112"/>
      <c r="E45" s="112"/>
      <c r="F45" s="113"/>
      <c r="G45" s="19">
        <f t="shared" ref="G45:H45" si="0">G44</f>
        <v>0</v>
      </c>
      <c r="H45" s="19">
        <f t="shared" si="0"/>
        <v>0</v>
      </c>
      <c r="I45" s="21">
        <f>I44</f>
        <v>0</v>
      </c>
      <c r="J45" s="82">
        <v>0</v>
      </c>
    </row>
    <row r="46" spans="1:10" ht="20.100000000000001" customHeight="1" thickBot="1" x14ac:dyDescent="0.25">
      <c r="A46" s="117" t="s">
        <v>39</v>
      </c>
      <c r="B46" s="118"/>
      <c r="C46" s="118"/>
      <c r="D46" s="118"/>
      <c r="E46" s="118"/>
      <c r="F46" s="118"/>
      <c r="G46" s="118"/>
      <c r="H46" s="118"/>
      <c r="I46" s="118"/>
      <c r="J46" s="119"/>
    </row>
    <row r="47" spans="1:10" ht="51" customHeight="1" thickBot="1" x14ac:dyDescent="0.25">
      <c r="A47" s="36" t="s">
        <v>6</v>
      </c>
      <c r="B47" s="37" t="s">
        <v>26</v>
      </c>
      <c r="C47" s="37" t="s">
        <v>27</v>
      </c>
      <c r="D47" s="38" t="s">
        <v>56</v>
      </c>
      <c r="E47" s="39">
        <v>2023</v>
      </c>
      <c r="F47" s="39">
        <v>2023</v>
      </c>
      <c r="G47" s="90">
        <v>470000</v>
      </c>
      <c r="H47" s="91">
        <v>470000</v>
      </c>
      <c r="I47" s="91">
        <v>470000</v>
      </c>
      <c r="J47" s="92">
        <v>0</v>
      </c>
    </row>
    <row r="48" spans="1:10" ht="15" customHeight="1" thickBot="1" x14ac:dyDescent="0.25">
      <c r="A48" s="114" t="s">
        <v>8</v>
      </c>
      <c r="B48" s="115"/>
      <c r="C48" s="115"/>
      <c r="D48" s="115"/>
      <c r="E48" s="115"/>
      <c r="F48" s="116"/>
      <c r="G48" s="35">
        <f t="shared" ref="G48:J48" si="1">G47</f>
        <v>470000</v>
      </c>
      <c r="H48" s="35">
        <f t="shared" si="1"/>
        <v>470000</v>
      </c>
      <c r="I48" s="47">
        <f t="shared" si="1"/>
        <v>470000</v>
      </c>
      <c r="J48" s="35">
        <f t="shared" si="1"/>
        <v>0</v>
      </c>
    </row>
    <row r="49" spans="1:10" ht="15" customHeight="1" thickBot="1" x14ac:dyDescent="0.25">
      <c r="A49" s="110" t="s">
        <v>18</v>
      </c>
      <c r="B49" s="110"/>
      <c r="C49" s="110"/>
      <c r="D49" s="110"/>
      <c r="E49" s="110"/>
      <c r="F49" s="110"/>
      <c r="G49" s="19">
        <f>G45+G48</f>
        <v>470000</v>
      </c>
      <c r="H49" s="19">
        <f>H45+H48</f>
        <v>470000</v>
      </c>
      <c r="I49" s="46">
        <f>I45+I48</f>
        <v>470000</v>
      </c>
      <c r="J49" s="82">
        <v>0</v>
      </c>
    </row>
    <row r="50" spans="1:10" s="50" customFormat="1" ht="15" customHeight="1" thickBot="1" x14ac:dyDescent="0.25">
      <c r="A50" s="120"/>
      <c r="B50" s="121"/>
      <c r="C50" s="121"/>
      <c r="D50" s="121"/>
      <c r="E50" s="121"/>
      <c r="F50" s="121"/>
      <c r="G50" s="121"/>
      <c r="H50" s="121"/>
      <c r="I50" s="121"/>
      <c r="J50" s="122"/>
    </row>
    <row r="51" spans="1:10" s="22" customFormat="1" ht="15" customHeight="1" thickBot="1" x14ac:dyDescent="0.25">
      <c r="A51" s="120"/>
      <c r="B51" s="121"/>
      <c r="C51" s="121"/>
      <c r="D51" s="121"/>
      <c r="E51" s="121"/>
      <c r="F51" s="121"/>
      <c r="G51" s="121"/>
      <c r="H51" s="121"/>
      <c r="I51" s="121"/>
      <c r="J51" s="122"/>
    </row>
    <row r="52" spans="1:10" ht="20.25" customHeight="1" thickBot="1" x14ac:dyDescent="0.25">
      <c r="A52" s="111" t="s">
        <v>58</v>
      </c>
      <c r="B52" s="112"/>
      <c r="C52" s="112"/>
      <c r="D52" s="112"/>
      <c r="E52" s="112"/>
      <c r="F52" s="113"/>
      <c r="G52" s="23">
        <f>G16+G40+G49</f>
        <v>5998500</v>
      </c>
      <c r="H52" s="23">
        <f>H16+H40+H49</f>
        <v>5325000</v>
      </c>
      <c r="I52" s="48">
        <f>I16+I40+I49</f>
        <v>3500000</v>
      </c>
      <c r="J52" s="48">
        <f>J16</f>
        <v>925000</v>
      </c>
    </row>
    <row r="53" spans="1:10" ht="15" customHeight="1" x14ac:dyDescent="0.2">
      <c r="A53" s="24"/>
      <c r="B53" s="24"/>
      <c r="C53" s="24"/>
      <c r="D53" s="24"/>
      <c r="E53" s="24"/>
      <c r="F53" s="24"/>
    </row>
    <row r="54" spans="1:10" ht="15" customHeight="1" x14ac:dyDescent="0.2">
      <c r="A54" s="24"/>
      <c r="B54" s="24"/>
      <c r="C54" s="24"/>
      <c r="D54" s="24"/>
      <c r="E54" s="24"/>
      <c r="F54" s="24"/>
      <c r="G54" s="74"/>
    </row>
    <row r="55" spans="1:10" ht="12" customHeight="1" x14ac:dyDescent="0.2">
      <c r="A55" s="24"/>
      <c r="B55" s="24"/>
      <c r="C55" s="24"/>
      <c r="D55" s="24"/>
      <c r="E55" s="24"/>
      <c r="F55" s="24"/>
      <c r="G55" s="25"/>
      <c r="H55" s="25"/>
      <c r="I55" s="25"/>
    </row>
  </sheetData>
  <mergeCells count="42">
    <mergeCell ref="A12:J12"/>
    <mergeCell ref="A17:J17"/>
    <mergeCell ref="B18:J18"/>
    <mergeCell ref="A38:J38"/>
    <mergeCell ref="A35:J35"/>
    <mergeCell ref="A37:J37"/>
    <mergeCell ref="A19:J19"/>
    <mergeCell ref="A31:J31"/>
    <mergeCell ref="A25:J25"/>
    <mergeCell ref="A27:J27"/>
    <mergeCell ref="A29:J29"/>
    <mergeCell ref="A22:J22"/>
    <mergeCell ref="A2:B2"/>
    <mergeCell ref="E5:F5"/>
    <mergeCell ref="A3:C3"/>
    <mergeCell ref="B7:J7"/>
    <mergeCell ref="A8:J8"/>
    <mergeCell ref="A4:J4"/>
    <mergeCell ref="J5:J6"/>
    <mergeCell ref="B5:B6"/>
    <mergeCell ref="A5:A6"/>
    <mergeCell ref="D5:D6"/>
    <mergeCell ref="C5:C6"/>
    <mergeCell ref="I5:I6"/>
    <mergeCell ref="H5:H6"/>
    <mergeCell ref="G5:G6"/>
    <mergeCell ref="A11:F11"/>
    <mergeCell ref="A15:F15"/>
    <mergeCell ref="A16:F16"/>
    <mergeCell ref="A52:F52"/>
    <mergeCell ref="A21:E21"/>
    <mergeCell ref="A49:F49"/>
    <mergeCell ref="A45:F45"/>
    <mergeCell ref="A48:F48"/>
    <mergeCell ref="A43:J43"/>
    <mergeCell ref="A46:J46"/>
    <mergeCell ref="A41:J41"/>
    <mergeCell ref="B42:J42"/>
    <mergeCell ref="A40:F40"/>
    <mergeCell ref="A39:F39"/>
    <mergeCell ref="A51:J51"/>
    <mergeCell ref="A50:J50"/>
  </mergeCells>
  <pageMargins left="0.43307086614173229" right="0.23622047244094491" top="0.74803149606299213" bottom="0.74803149606299213" header="0.31496062992125984" footer="0.31496062992125984"/>
  <pageSetup paperSize="9" scale="57" orientation="portrait" r:id="rId1"/>
  <headerFooter alignWithMargins="0"/>
  <rowBreaks count="2" manualBreakCount="2">
    <brk id="21" max="8" man="1"/>
    <brk id="4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CAA6C-4ECD-4FAD-AC80-09E8B97FCF3F}">
  <dimension ref="G28:R28"/>
  <sheetViews>
    <sheetView workbookViewId="0">
      <selection activeCell="I21" sqref="I21"/>
    </sheetView>
  </sheetViews>
  <sheetFormatPr defaultRowHeight="12.75" x14ac:dyDescent="0.2"/>
  <sheetData>
    <row r="28" spans="7:18" x14ac:dyDescent="0.2">
      <c r="G28" s="7"/>
      <c r="H28" s="12"/>
      <c r="I28" s="12"/>
      <c r="J28" s="12"/>
      <c r="K28" s="34"/>
      <c r="L28" s="34"/>
      <c r="M28" s="97"/>
      <c r="N28" s="97"/>
      <c r="O28" s="98"/>
      <c r="P28" s="100"/>
      <c r="Q28" s="101"/>
      <c r="R28" s="10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PJB_2023</vt:lpstr>
      <vt:lpstr>Arkusz1</vt:lpstr>
      <vt:lpstr>PJB_2023!Obszar_wydruku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Uśniacka</dc:creator>
  <cp:lastModifiedBy>Monika Dombrowska</cp:lastModifiedBy>
  <cp:lastPrinted>2022-05-24T12:31:02Z</cp:lastPrinted>
  <dcterms:created xsi:type="dcterms:W3CDTF">2012-05-09T13:14:15Z</dcterms:created>
  <dcterms:modified xsi:type="dcterms:W3CDTF">2022-06-01T10:26:11Z</dcterms:modified>
</cp:coreProperties>
</file>