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zorzec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<sst xmlns="http://schemas.openxmlformats.org/spreadsheetml/2006/main" count="77" uniqueCount="49">
  <si>
    <t>Lp.</t>
  </si>
  <si>
    <t>Nazwa państwowej jednostki budżetowej</t>
  </si>
  <si>
    <t>Dysponent części budżetowej, którego plan finansowy będzie zwiększony środkami rezerwy celowej z tytułu realizowanych zadań</t>
  </si>
  <si>
    <t>Nazwa zadania</t>
  </si>
  <si>
    <t>Termin realizacji zadania</t>
  </si>
  <si>
    <t>I. Zobowiązania z umów zawartych</t>
  </si>
  <si>
    <t>1.</t>
  </si>
  <si>
    <t>2.</t>
  </si>
  <si>
    <t>Razem</t>
  </si>
  <si>
    <t>od (rrrr)</t>
  </si>
  <si>
    <t>do (rrrr)</t>
  </si>
  <si>
    <t>Regionalna Dyrekcja Ochrony Środowiska w Bydgoszczy</t>
  </si>
  <si>
    <t>3.</t>
  </si>
  <si>
    <t>Wojewoda Kujawsko-Pomorski</t>
  </si>
  <si>
    <t>A.</t>
  </si>
  <si>
    <t>B.</t>
  </si>
  <si>
    <t>Dysponent części budżetowej: Wojewoda Kujawsko-Pomorski</t>
  </si>
  <si>
    <t>Ogółem cz. I, II</t>
  </si>
  <si>
    <t>Całkowity koszt zadania                       (zł)</t>
  </si>
  <si>
    <t>Całkowita kwota dofinansowania ze środków WFOŚiGW w Toruniu                         (zł)</t>
  </si>
  <si>
    <t>Komenda Wojewódzka Państwowej Straży Pożarnej w Toruniu</t>
  </si>
  <si>
    <t>Wojewoda Kujawsko- Pomorski</t>
  </si>
  <si>
    <t>4.</t>
  </si>
  <si>
    <t>Wojewódzki Inspektorat Ochrony Środowiska w Bydgoszczy</t>
  </si>
  <si>
    <t>(podpis w imieniu Zarządu Funduszu)</t>
  </si>
  <si>
    <t>Ogółem cz. A, B</t>
  </si>
  <si>
    <t>Dysponent części budżetowej: Minister Klimatu i Środowiska</t>
  </si>
  <si>
    <t>Minister Klimatu i Środowiska</t>
  </si>
  <si>
    <t>Kwota dofinansowania na rok 2022                         (zł)</t>
  </si>
  <si>
    <t>Kwota dofinansowania na rok 2023                          (zł)</t>
  </si>
  <si>
    <t>Zakup sprzętu pomiarowo - kontrolnego do realizacji kontroli w zakresie gospodarki odpadami, gospodarki wodno-ściekowej, ochrony powietrza oraz przeciwdziałaniu poważnych awarii na terenie województwa kujawsko-pomorskiego</t>
  </si>
  <si>
    <t>C.</t>
  </si>
  <si>
    <t>Dysponent części budżetowej: Minister Spraw Wewnętrznych i Administracji</t>
  </si>
  <si>
    <t>Komenda Wojewódzka Policji w Bydgoszczy</t>
  </si>
  <si>
    <t>II. Wnioski o dofinansowanie złożone / planowane do złożenia do sfinansowania w 2022 roku</t>
  </si>
  <si>
    <t>Zakup środków ochrony indywidualnej dla inspektorów Wojewódzkiego Inspektoratu Ochrony Środowiska w Bydgoszczy</t>
  </si>
  <si>
    <t>Organizacja wysokospecjalistycznych szkoleń dla inspektorów Wojewódzkiego Inspektoratu Ochrony Środowiska w Bydgoszczy</t>
  </si>
  <si>
    <t>Kujawsko-Pomorski Urząd Wojewódzki</t>
  </si>
  <si>
    <t>Minister Spraw Wewnętrznych             i Administracji</t>
  </si>
  <si>
    <t>Lista zadań zakwalifikowanych do dofinansowania w roku 2022</t>
  </si>
  <si>
    <t>Działania edukacyjno- informacyjne 2022</t>
  </si>
  <si>
    <t>Zapewnienie właściwego stanu ochrony obszarów cennych przyrodniczo - 2022-2023</t>
  </si>
  <si>
    <t>Działania prośrodowiskowe w zakresie historycznych zanieczyszczeń powierzchni ziemi i szkód w środowisku występujących w obszarze dawnych Z.Ch. Zachem 2022-23</t>
  </si>
  <si>
    <t>Zakup dwóch samochodów elektrycznych wraz z budową stacji ładowania na potrzeby 
Kujawsko-Pomorskiego Urzędu Wojewódzkiego w Bydgoszczy w celu ograniczenia emisji zanieczyszczenia powietrza</t>
  </si>
  <si>
    <t>Wydanie publikacji pn. "Przyroda województwa kujawsko-pomorskiego"</t>
  </si>
  <si>
    <t>Konkurs fotograficzny pn. "Przyroda województwa kujawsko-pomorskiego"</t>
  </si>
  <si>
    <t>Rozbudowa systemu ratowniczo- gaśniczego na wypadek poważnych awarii, zagrożeń środowiska i klęsk żywiołowych</t>
  </si>
  <si>
    <t>Zakup 4 samochodów z napędem elektrycznym dla jednostek kujawsko - pomorskiej Policji</t>
  </si>
  <si>
    <t>Załącznik do uchwały nr 510/22 Zarządu WFOŚiGW w Toruniu z dnia 04.05.2022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</si>
</sst>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%"/>
    <numFmt numFmtId="173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name val="Arial"/>
      <family val="0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08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4" fontId="0" fillId="34" borderId="13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4" fontId="0" fillId="34" borderId="18" xfId="0" applyNumberForma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4" fontId="0" fillId="34" borderId="17" xfId="0" applyNumberForma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4" fontId="0" fillId="34" borderId="14" xfId="0" applyNumberFormat="1" applyFill="1" applyBorder="1" applyAlignment="1">
      <alignment horizontal="center" vertical="center"/>
    </xf>
    <xf numFmtId="4" fontId="0" fillId="34" borderId="24" xfId="0" applyNumberFormat="1" applyFill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 vertical="center"/>
    </xf>
    <xf numFmtId="4" fontId="0" fillId="34" borderId="25" xfId="0" applyNumberFormat="1" applyFill="1" applyBorder="1" applyAlignment="1">
      <alignment horizontal="center" vertical="center"/>
    </xf>
    <xf numFmtId="4" fontId="0" fillId="34" borderId="26" xfId="0" applyNumberForma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166" fontId="0" fillId="34" borderId="27" xfId="0" applyNumberFormat="1" applyFill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0" fillId="34" borderId="28" xfId="0" applyNumberFormat="1" applyFill="1" applyBorder="1" applyAlignment="1">
      <alignment horizontal="center" vertical="center"/>
    </xf>
    <xf numFmtId="166" fontId="0" fillId="0" borderId="27" xfId="0" applyNumberFormat="1" applyFont="1" applyBorder="1" applyAlignment="1">
      <alignment horizontal="center" vertical="center"/>
    </xf>
    <xf numFmtId="166" fontId="0" fillId="34" borderId="29" xfId="0" applyNumberFormat="1" applyFill="1" applyBorder="1" applyAlignment="1">
      <alignment horizontal="center" vertical="center"/>
    </xf>
    <xf numFmtId="166" fontId="0" fillId="34" borderId="30" xfId="0" applyNumberFormat="1" applyFill="1" applyBorder="1" applyAlignment="1">
      <alignment horizontal="center" vertical="center"/>
    </xf>
    <xf numFmtId="166" fontId="0" fillId="34" borderId="31" xfId="0" applyNumberFormat="1" applyFill="1" applyBorder="1" applyAlignment="1">
      <alignment horizontal="center" vertical="center"/>
    </xf>
    <xf numFmtId="166" fontId="3" fillId="0" borderId="3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35" borderId="32" xfId="0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4" fontId="3" fillId="0" borderId="22" xfId="0" applyNumberFormat="1" applyFont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4" fontId="47" fillId="34" borderId="33" xfId="0" applyNumberFormat="1" applyFont="1" applyFill="1" applyBorder="1" applyAlignment="1">
      <alignment horizontal="center" vertical="center"/>
    </xf>
    <xf numFmtId="4" fontId="47" fillId="34" borderId="34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horizontal="center" vertical="center"/>
    </xf>
    <xf numFmtId="166" fontId="3" fillId="34" borderId="36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166" fontId="0" fillId="0" borderId="27" xfId="0" applyNumberFormat="1" applyBorder="1" applyAlignment="1">
      <alignment horizontal="right" vertical="center"/>
    </xf>
    <xf numFmtId="0" fontId="3" fillId="36" borderId="15" xfId="0" applyFont="1" applyFill="1" applyBorder="1" applyAlignment="1">
      <alignment/>
    </xf>
    <xf numFmtId="0" fontId="3" fillId="36" borderId="37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48" fillId="34" borderId="13" xfId="0" applyFont="1" applyFill="1" applyBorder="1" applyAlignment="1">
      <alignment horizontal="center" vertical="center" wrapText="1" shrinkToFit="1"/>
    </xf>
    <xf numFmtId="4" fontId="0" fillId="34" borderId="13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/>
    </xf>
    <xf numFmtId="166" fontId="3" fillId="0" borderId="27" xfId="0" applyNumberFormat="1" applyFont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4" fontId="47" fillId="34" borderId="13" xfId="0" applyNumberFormat="1" applyFont="1" applyFill="1" applyBorder="1" applyAlignment="1">
      <alignment horizontal="center" vertical="center"/>
    </xf>
    <xf numFmtId="166" fontId="0" fillId="34" borderId="13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4" fontId="47" fillId="34" borderId="14" xfId="0" applyNumberFormat="1" applyFont="1" applyFill="1" applyBorder="1" applyAlignment="1">
      <alignment horizontal="center" vertical="center"/>
    </xf>
    <xf numFmtId="166" fontId="0" fillId="34" borderId="14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3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7" borderId="45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90" zoomScaleNormal="90" zoomScaleSheetLayoutView="90" zoomScalePageLayoutView="0" workbookViewId="0" topLeftCell="A1">
      <selection activeCell="G4" sqref="G4:G5"/>
    </sheetView>
  </sheetViews>
  <sheetFormatPr defaultColWidth="9.140625" defaultRowHeight="12.75"/>
  <cols>
    <col min="1" max="1" width="7.00390625" style="11" customWidth="1"/>
    <col min="2" max="2" width="42.7109375" style="11" customWidth="1"/>
    <col min="3" max="3" width="30.00390625" style="11" customWidth="1"/>
    <col min="4" max="4" width="53.140625" style="11" customWidth="1"/>
    <col min="5" max="5" width="10.140625" style="11" customWidth="1"/>
    <col min="6" max="6" width="9.7109375" style="11" customWidth="1"/>
    <col min="7" max="7" width="14.57421875" style="11" customWidth="1"/>
    <col min="8" max="8" width="19.28125" style="11" customWidth="1"/>
    <col min="9" max="9" width="17.7109375" style="11" customWidth="1"/>
    <col min="10" max="10" width="18.8515625" style="6" customWidth="1"/>
    <col min="11" max="16384" width="9.140625" style="11" customWidth="1"/>
  </cols>
  <sheetData>
    <row r="1" spans="1:10" ht="27.75" customHeight="1">
      <c r="A1" s="135"/>
      <c r="B1" s="104"/>
      <c r="D1" s="96" t="s">
        <v>48</v>
      </c>
      <c r="E1" s="96"/>
      <c r="F1" s="96"/>
      <c r="G1" s="96"/>
      <c r="H1" s="96"/>
      <c r="I1" s="96"/>
      <c r="J1" s="96"/>
    </row>
    <row r="2" spans="1:3" ht="12" customHeight="1">
      <c r="A2" s="138"/>
      <c r="B2" s="104"/>
      <c r="C2" s="104"/>
    </row>
    <row r="3" spans="1:10" ht="51.75" customHeight="1" thickBot="1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s="12" customFormat="1" ht="76.5" customHeight="1" thickBot="1">
      <c r="A4" s="137" t="s">
        <v>0</v>
      </c>
      <c r="B4" s="103" t="s">
        <v>1</v>
      </c>
      <c r="C4" s="103" t="s">
        <v>2</v>
      </c>
      <c r="D4" s="103" t="s">
        <v>3</v>
      </c>
      <c r="E4" s="103" t="s">
        <v>4</v>
      </c>
      <c r="F4" s="103"/>
      <c r="G4" s="103" t="s">
        <v>18</v>
      </c>
      <c r="H4" s="103" t="s">
        <v>19</v>
      </c>
      <c r="I4" s="136" t="s">
        <v>28</v>
      </c>
      <c r="J4" s="97" t="s">
        <v>29</v>
      </c>
    </row>
    <row r="5" spans="1:10" s="12" customFormat="1" ht="26.25" customHeight="1" thickBot="1">
      <c r="A5" s="137"/>
      <c r="B5" s="103"/>
      <c r="C5" s="103"/>
      <c r="D5" s="103"/>
      <c r="E5" s="44" t="s">
        <v>9</v>
      </c>
      <c r="F5" s="44" t="s">
        <v>10</v>
      </c>
      <c r="G5" s="103"/>
      <c r="H5" s="103"/>
      <c r="I5" s="136"/>
      <c r="J5" s="98"/>
    </row>
    <row r="6" spans="1:10" ht="24.75" customHeight="1" thickBot="1">
      <c r="A6" s="2" t="s">
        <v>14</v>
      </c>
      <c r="B6" s="105" t="s">
        <v>26</v>
      </c>
      <c r="C6" s="106"/>
      <c r="D6" s="106"/>
      <c r="E6" s="106"/>
      <c r="F6" s="106"/>
      <c r="G6" s="106"/>
      <c r="H6" s="106"/>
      <c r="I6" s="106"/>
      <c r="J6" s="107"/>
    </row>
    <row r="7" spans="1:10" ht="19.5" customHeight="1" thickBot="1">
      <c r="A7" s="108" t="s">
        <v>5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1:10" ht="12" customHeight="1" thickBot="1">
      <c r="A8" s="45"/>
      <c r="B8" s="20"/>
      <c r="C8" s="19"/>
      <c r="D8" s="9"/>
      <c r="E8" s="19"/>
      <c r="F8" s="19"/>
      <c r="G8" s="34"/>
      <c r="H8" s="39"/>
      <c r="I8" s="40"/>
      <c r="J8" s="46"/>
    </row>
    <row r="9" spans="1:10" ht="15.75" customHeight="1" thickBot="1">
      <c r="A9" s="117" t="s">
        <v>8</v>
      </c>
      <c r="B9" s="117"/>
      <c r="C9" s="117"/>
      <c r="D9" s="117"/>
      <c r="E9" s="117"/>
      <c r="F9" s="117"/>
      <c r="G9" s="61">
        <f>SUM(G8:G8)</f>
        <v>0</v>
      </c>
      <c r="H9" s="61">
        <f>SUM(H8:H8)</f>
        <v>0</v>
      </c>
      <c r="I9" s="62">
        <f>SUM(I8:I8)</f>
        <v>0</v>
      </c>
      <c r="J9" s="63">
        <f>J8</f>
        <v>0</v>
      </c>
    </row>
    <row r="10" spans="1:10" ht="19.5" customHeight="1">
      <c r="A10" s="100" t="s">
        <v>34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30.75" customHeight="1">
      <c r="A11" s="91" t="s">
        <v>6</v>
      </c>
      <c r="B11" s="37" t="s">
        <v>11</v>
      </c>
      <c r="C11" s="91" t="s">
        <v>27</v>
      </c>
      <c r="D11" s="37" t="s">
        <v>40</v>
      </c>
      <c r="E11" s="91">
        <v>2022</v>
      </c>
      <c r="F11" s="91">
        <v>2022</v>
      </c>
      <c r="G11" s="92">
        <v>100000</v>
      </c>
      <c r="H11" s="92">
        <v>100000</v>
      </c>
      <c r="I11" s="92">
        <v>100000</v>
      </c>
      <c r="J11" s="93">
        <v>0</v>
      </c>
    </row>
    <row r="12" spans="1:10" ht="59.25" customHeight="1">
      <c r="A12" s="91" t="s">
        <v>7</v>
      </c>
      <c r="B12" s="94" t="s">
        <v>11</v>
      </c>
      <c r="C12" s="5" t="s">
        <v>27</v>
      </c>
      <c r="D12" s="10" t="s">
        <v>41</v>
      </c>
      <c r="E12" s="5">
        <v>2022</v>
      </c>
      <c r="F12" s="5">
        <v>2023</v>
      </c>
      <c r="G12" s="85">
        <v>1500000</v>
      </c>
      <c r="H12" s="23">
        <v>1500000</v>
      </c>
      <c r="I12" s="89">
        <v>800000</v>
      </c>
      <c r="J12" s="90">
        <v>700000</v>
      </c>
    </row>
    <row r="13" spans="1:10" ht="55.5" customHeight="1" thickBot="1">
      <c r="A13" s="91" t="s">
        <v>12</v>
      </c>
      <c r="B13" s="9" t="s">
        <v>11</v>
      </c>
      <c r="C13" s="19" t="s">
        <v>27</v>
      </c>
      <c r="D13" s="9" t="s">
        <v>42</v>
      </c>
      <c r="E13" s="19">
        <v>2022</v>
      </c>
      <c r="F13" s="64">
        <v>2023</v>
      </c>
      <c r="G13" s="65">
        <v>200000</v>
      </c>
      <c r="H13" s="66">
        <v>200000</v>
      </c>
      <c r="I13" s="66">
        <v>100000</v>
      </c>
      <c r="J13" s="46">
        <v>100000</v>
      </c>
    </row>
    <row r="14" spans="1:10" ht="45.75" customHeight="1" thickBot="1">
      <c r="A14" s="99" t="s">
        <v>8</v>
      </c>
      <c r="B14" s="99"/>
      <c r="C14" s="99"/>
      <c r="D14" s="99"/>
      <c r="E14" s="99"/>
      <c r="F14" s="99"/>
      <c r="G14" s="13">
        <f>G11+G12+G13</f>
        <v>1800000</v>
      </c>
      <c r="H14" s="15">
        <f>SUM(H11:H13)</f>
        <v>1800000</v>
      </c>
      <c r="I14" s="68">
        <f>SUM(I11:I13)</f>
        <v>1000000</v>
      </c>
      <c r="J14" s="69">
        <f>J13+J12</f>
        <v>800000</v>
      </c>
    </row>
    <row r="15" spans="1:10" ht="15" customHeight="1" thickBot="1">
      <c r="A15" s="99" t="s">
        <v>17</v>
      </c>
      <c r="B15" s="99"/>
      <c r="C15" s="99"/>
      <c r="D15" s="99"/>
      <c r="E15" s="99"/>
      <c r="F15" s="99"/>
      <c r="G15" s="13">
        <f>G9+G14</f>
        <v>1800000</v>
      </c>
      <c r="H15" s="13">
        <f>H9+H14</f>
        <v>1800000</v>
      </c>
      <c r="I15" s="67">
        <f>I9+I14</f>
        <v>1000000</v>
      </c>
      <c r="J15" s="67">
        <f>J9+J14</f>
        <v>800000</v>
      </c>
    </row>
    <row r="16" spans="1:10" ht="11.25" customHeight="1" thickBot="1">
      <c r="A16" s="111"/>
      <c r="B16" s="112"/>
      <c r="C16" s="112"/>
      <c r="D16" s="112"/>
      <c r="E16" s="112"/>
      <c r="F16" s="112"/>
      <c r="G16" s="112"/>
      <c r="H16" s="112"/>
      <c r="I16" s="112"/>
      <c r="J16" s="113"/>
    </row>
    <row r="17" spans="1:10" s="14" customFormat="1" ht="19.5" customHeight="1" thickBot="1">
      <c r="A17" s="32" t="s">
        <v>15</v>
      </c>
      <c r="B17" s="114" t="s">
        <v>16</v>
      </c>
      <c r="C17" s="115"/>
      <c r="D17" s="115"/>
      <c r="E17" s="115"/>
      <c r="F17" s="115"/>
      <c r="G17" s="115"/>
      <c r="H17" s="115"/>
      <c r="I17" s="115"/>
      <c r="J17" s="116"/>
    </row>
    <row r="18" spans="1:10" ht="13.5" thickBot="1">
      <c r="A18" s="108" t="s">
        <v>5</v>
      </c>
      <c r="B18" s="109"/>
      <c r="C18" s="109"/>
      <c r="D18" s="109"/>
      <c r="E18" s="109"/>
      <c r="F18" s="109"/>
      <c r="G18" s="109"/>
      <c r="H18" s="109"/>
      <c r="I18" s="109"/>
      <c r="J18" s="110"/>
    </row>
    <row r="19" spans="1:10" ht="14.25" customHeight="1" thickBot="1">
      <c r="A19" s="33"/>
      <c r="B19" s="3"/>
      <c r="C19" s="30"/>
      <c r="D19" s="30"/>
      <c r="E19" s="3"/>
      <c r="F19" s="3"/>
      <c r="G19" s="31"/>
      <c r="H19" s="31"/>
      <c r="I19" s="31"/>
      <c r="J19" s="49"/>
    </row>
    <row r="20" spans="1:10" ht="19.5" customHeight="1" thickBot="1">
      <c r="A20" s="122" t="s">
        <v>8</v>
      </c>
      <c r="B20" s="123"/>
      <c r="C20" s="123"/>
      <c r="D20" s="123"/>
      <c r="E20" s="123"/>
      <c r="F20" s="124"/>
      <c r="G20" s="13">
        <f>SUM(G19:G19)</f>
        <v>0</v>
      </c>
      <c r="H20" s="13">
        <f>SUM(H19:H19)</f>
        <v>0</v>
      </c>
      <c r="I20" s="15">
        <f>SUM(I19:I19)</f>
        <v>0</v>
      </c>
      <c r="J20" s="47">
        <v>0</v>
      </c>
    </row>
    <row r="21" spans="1:10" ht="35.25" customHeight="1" thickBot="1">
      <c r="A21" s="100" t="s">
        <v>34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s="8" customFormat="1" ht="39.75" customHeight="1" thickBot="1">
      <c r="A22" s="24" t="s">
        <v>6</v>
      </c>
      <c r="B22" s="25" t="s">
        <v>37</v>
      </c>
      <c r="C22" s="25" t="s">
        <v>13</v>
      </c>
      <c r="D22" s="35" t="s">
        <v>45</v>
      </c>
      <c r="E22" s="21">
        <v>2022</v>
      </c>
      <c r="F22" s="21">
        <v>2022</v>
      </c>
      <c r="G22" s="36">
        <v>100000</v>
      </c>
      <c r="H22" s="36">
        <v>100000</v>
      </c>
      <c r="I22" s="41">
        <v>100000</v>
      </c>
      <c r="J22" s="48">
        <v>0</v>
      </c>
    </row>
    <row r="23" spans="1:10" s="8" customFormat="1" ht="70.5" customHeight="1">
      <c r="A23" s="1" t="s">
        <v>7</v>
      </c>
      <c r="B23" s="7" t="s">
        <v>37</v>
      </c>
      <c r="C23" s="7" t="s">
        <v>13</v>
      </c>
      <c r="D23" s="37" t="s">
        <v>44</v>
      </c>
      <c r="E23" s="21">
        <v>2022</v>
      </c>
      <c r="F23" s="21">
        <v>2022</v>
      </c>
      <c r="G23" s="38">
        <v>130000</v>
      </c>
      <c r="H23" s="38">
        <v>130000</v>
      </c>
      <c r="I23" s="42">
        <v>130000</v>
      </c>
      <c r="J23" s="50">
        <v>0</v>
      </c>
    </row>
    <row r="24" spans="1:10" s="4" customFormat="1" ht="67.5" customHeight="1">
      <c r="A24" s="1" t="s">
        <v>12</v>
      </c>
      <c r="B24" s="7" t="s">
        <v>37</v>
      </c>
      <c r="C24" s="7" t="s">
        <v>13</v>
      </c>
      <c r="D24" s="37" t="s">
        <v>43</v>
      </c>
      <c r="E24" s="88">
        <v>2022</v>
      </c>
      <c r="F24" s="88">
        <v>2022</v>
      </c>
      <c r="G24" s="38">
        <v>420000</v>
      </c>
      <c r="H24" s="38">
        <v>420000</v>
      </c>
      <c r="I24" s="42">
        <v>420000</v>
      </c>
      <c r="J24" s="50">
        <v>0</v>
      </c>
    </row>
    <row r="25" spans="1:10" s="4" customFormat="1" ht="11.2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20"/>
    </row>
    <row r="26" spans="1:10" s="4" customFormat="1" ht="78.75" customHeight="1">
      <c r="A26" s="26" t="s">
        <v>22</v>
      </c>
      <c r="B26" s="10" t="s">
        <v>20</v>
      </c>
      <c r="C26" s="10" t="s">
        <v>21</v>
      </c>
      <c r="D26" s="10" t="s">
        <v>46</v>
      </c>
      <c r="E26" s="5">
        <v>2022</v>
      </c>
      <c r="F26" s="5">
        <v>2022</v>
      </c>
      <c r="G26" s="23">
        <v>2150000</v>
      </c>
      <c r="H26" s="23">
        <v>800000</v>
      </c>
      <c r="I26" s="23">
        <v>800000</v>
      </c>
      <c r="J26" s="51">
        <v>0</v>
      </c>
    </row>
    <row r="27" spans="1:10" s="4" customFormat="1" ht="10.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4"/>
    </row>
    <row r="28" spans="1:10" s="4" customFormat="1" ht="78" customHeight="1">
      <c r="A28" s="26">
        <v>5</v>
      </c>
      <c r="B28" s="10" t="s">
        <v>23</v>
      </c>
      <c r="C28" s="10" t="s">
        <v>21</v>
      </c>
      <c r="D28" s="10" t="s">
        <v>30</v>
      </c>
      <c r="E28" s="5">
        <v>2022</v>
      </c>
      <c r="F28" s="5">
        <v>2022</v>
      </c>
      <c r="G28" s="23">
        <v>292000</v>
      </c>
      <c r="H28" s="23">
        <v>292000</v>
      </c>
      <c r="I28" s="23">
        <v>292000</v>
      </c>
      <c r="J28" s="51">
        <v>0</v>
      </c>
    </row>
    <row r="29" spans="1:10" ht="57" customHeight="1">
      <c r="A29" s="95">
        <v>6</v>
      </c>
      <c r="B29" s="10" t="s">
        <v>23</v>
      </c>
      <c r="C29" s="10" t="s">
        <v>21</v>
      </c>
      <c r="D29" s="37" t="s">
        <v>36</v>
      </c>
      <c r="E29" s="91">
        <v>2022</v>
      </c>
      <c r="F29" s="91">
        <v>2022</v>
      </c>
      <c r="G29" s="38">
        <v>75000</v>
      </c>
      <c r="H29" s="38">
        <v>75000</v>
      </c>
      <c r="I29" s="38">
        <v>75000</v>
      </c>
      <c r="J29" s="50">
        <v>0</v>
      </c>
    </row>
    <row r="30" spans="1:10" ht="84" customHeight="1" thickBot="1">
      <c r="A30" s="27">
        <v>7</v>
      </c>
      <c r="B30" s="28" t="s">
        <v>23</v>
      </c>
      <c r="C30" s="28" t="s">
        <v>21</v>
      </c>
      <c r="D30" s="28" t="s">
        <v>35</v>
      </c>
      <c r="E30" s="22">
        <v>2022</v>
      </c>
      <c r="F30" s="22">
        <v>2022</v>
      </c>
      <c r="G30" s="29">
        <v>33000</v>
      </c>
      <c r="H30" s="29">
        <v>33000</v>
      </c>
      <c r="I30" s="29">
        <v>33000</v>
      </c>
      <c r="J30" s="52">
        <v>0</v>
      </c>
    </row>
    <row r="31" spans="1:10" s="16" customFormat="1" ht="49.5" customHeight="1" thickBot="1">
      <c r="A31" s="99" t="s">
        <v>8</v>
      </c>
      <c r="B31" s="99"/>
      <c r="C31" s="99"/>
      <c r="D31" s="99"/>
      <c r="E31" s="99"/>
      <c r="F31" s="99"/>
      <c r="G31" s="13">
        <f>G22+G23+G26+G24+G29+G28+G30</f>
        <v>3200000</v>
      </c>
      <c r="H31" s="13">
        <f>H22+H23+H26+H28+H30+H24+H29</f>
        <v>1850000</v>
      </c>
      <c r="I31" s="13">
        <f>I22+I23+I26+I28+I30+I24+I29</f>
        <v>1850000</v>
      </c>
      <c r="J31" s="13">
        <f>J22+J23+J26+J28+J30</f>
        <v>0</v>
      </c>
    </row>
    <row r="32" spans="1:10" ht="20.25" customHeight="1" thickBot="1">
      <c r="A32" s="99" t="s">
        <v>17</v>
      </c>
      <c r="B32" s="99"/>
      <c r="C32" s="99"/>
      <c r="D32" s="99"/>
      <c r="E32" s="99"/>
      <c r="F32" s="99"/>
      <c r="G32" s="13">
        <f>G20+G31</f>
        <v>3200000</v>
      </c>
      <c r="H32" s="13">
        <f>H20+H31</f>
        <v>1850000</v>
      </c>
      <c r="I32" s="43">
        <f>I20+I31</f>
        <v>1850000</v>
      </c>
      <c r="J32" s="53">
        <v>0</v>
      </c>
    </row>
    <row r="33" spans="1:10" ht="17.25" customHeight="1" thickBot="1">
      <c r="A33" s="70" t="s">
        <v>31</v>
      </c>
      <c r="B33" s="105" t="s">
        <v>32</v>
      </c>
      <c r="C33" s="106"/>
      <c r="D33" s="106"/>
      <c r="E33" s="106"/>
      <c r="F33" s="106"/>
      <c r="G33" s="106"/>
      <c r="H33" s="106"/>
      <c r="I33" s="106"/>
      <c r="J33" s="107"/>
    </row>
    <row r="34" spans="1:10" ht="15" customHeight="1" thickBot="1">
      <c r="A34" s="108" t="s">
        <v>5</v>
      </c>
      <c r="B34" s="109"/>
      <c r="C34" s="109"/>
      <c r="D34" s="109"/>
      <c r="E34" s="109"/>
      <c r="F34" s="109"/>
      <c r="G34" s="109"/>
      <c r="H34" s="109"/>
      <c r="I34" s="109"/>
      <c r="J34" s="110"/>
    </row>
    <row r="35" spans="1:10" ht="15.75" customHeight="1" thickBot="1">
      <c r="A35" s="71"/>
      <c r="B35" s="72"/>
      <c r="C35" s="73"/>
      <c r="D35" s="72"/>
      <c r="E35" s="74"/>
      <c r="F35" s="74"/>
      <c r="G35" s="75"/>
      <c r="H35" s="76"/>
      <c r="I35" s="76"/>
      <c r="J35" s="77"/>
    </row>
    <row r="36" spans="1:10" ht="12.75" customHeight="1" thickBot="1">
      <c r="A36" s="129" t="s">
        <v>8</v>
      </c>
      <c r="B36" s="130"/>
      <c r="C36" s="130"/>
      <c r="D36" s="130"/>
      <c r="E36" s="130"/>
      <c r="F36" s="131"/>
      <c r="G36" s="82">
        <f>G35</f>
        <v>0</v>
      </c>
      <c r="H36" s="82">
        <f>H35</f>
        <v>0</v>
      </c>
      <c r="I36" s="83">
        <f>I35</f>
        <v>0</v>
      </c>
      <c r="J36" s="47">
        <v>0</v>
      </c>
    </row>
    <row r="37" spans="1:10" ht="24.75" customHeight="1" thickBot="1">
      <c r="A37" s="122" t="s">
        <v>34</v>
      </c>
      <c r="B37" s="123"/>
      <c r="C37" s="123"/>
      <c r="D37" s="123"/>
      <c r="E37" s="123"/>
      <c r="F37" s="123"/>
      <c r="G37" s="123"/>
      <c r="H37" s="123"/>
      <c r="I37" s="123"/>
      <c r="J37" s="124"/>
    </row>
    <row r="38" spans="1:10" ht="38.25" customHeight="1">
      <c r="A38" s="26" t="s">
        <v>6</v>
      </c>
      <c r="B38" s="10" t="s">
        <v>33</v>
      </c>
      <c r="C38" s="10" t="s">
        <v>38</v>
      </c>
      <c r="D38" s="84" t="s">
        <v>47</v>
      </c>
      <c r="E38" s="81">
        <v>2022</v>
      </c>
      <c r="F38" s="81">
        <v>2022</v>
      </c>
      <c r="G38" s="85">
        <v>771702</v>
      </c>
      <c r="H38" s="85">
        <v>350000</v>
      </c>
      <c r="I38" s="85">
        <v>350000</v>
      </c>
      <c r="J38" s="51">
        <v>0</v>
      </c>
    </row>
    <row r="39" spans="1:10" ht="13.5" thickBot="1">
      <c r="A39" s="126" t="s">
        <v>8</v>
      </c>
      <c r="B39" s="127"/>
      <c r="C39" s="127"/>
      <c r="D39" s="127"/>
      <c r="E39" s="127"/>
      <c r="F39" s="128"/>
      <c r="G39" s="86">
        <f>G38</f>
        <v>771702</v>
      </c>
      <c r="H39" s="86">
        <f>H38</f>
        <v>350000</v>
      </c>
      <c r="I39" s="86">
        <f>I38</f>
        <v>350000</v>
      </c>
      <c r="J39" s="87">
        <v>0</v>
      </c>
    </row>
    <row r="40" spans="1:10" ht="13.5" thickBot="1">
      <c r="A40" s="121" t="s">
        <v>17</v>
      </c>
      <c r="B40" s="121"/>
      <c r="C40" s="121"/>
      <c r="D40" s="121"/>
      <c r="E40" s="121"/>
      <c r="F40" s="121"/>
      <c r="G40" s="82">
        <f>G36+G39</f>
        <v>771702</v>
      </c>
      <c r="H40" s="82">
        <f>H36+H39</f>
        <v>350000</v>
      </c>
      <c r="I40" s="83">
        <f>I36+I39</f>
        <v>350000</v>
      </c>
      <c r="J40" s="47">
        <v>0</v>
      </c>
    </row>
    <row r="41" spans="1:10" ht="13.5" thickBot="1">
      <c r="A41" s="78"/>
      <c r="B41" s="79"/>
      <c r="C41" s="79"/>
      <c r="D41" s="79"/>
      <c r="E41" s="79"/>
      <c r="F41" s="79"/>
      <c r="G41" s="79"/>
      <c r="H41" s="79"/>
      <c r="I41" s="79"/>
      <c r="J41" s="80"/>
    </row>
    <row r="42" spans="1:10" ht="13.5" thickBot="1">
      <c r="A42" s="122" t="s">
        <v>25</v>
      </c>
      <c r="B42" s="123"/>
      <c r="C42" s="123"/>
      <c r="D42" s="123"/>
      <c r="E42" s="123"/>
      <c r="F42" s="124"/>
      <c r="G42" s="17">
        <f>G15+G32+G40</f>
        <v>5771702</v>
      </c>
      <c r="H42" s="17">
        <f>H15+H32+H40</f>
        <v>4000000</v>
      </c>
      <c r="I42" s="17">
        <f>I15+I32+I40</f>
        <v>3200000</v>
      </c>
      <c r="J42" s="17">
        <f>J15+J32</f>
        <v>800000</v>
      </c>
    </row>
    <row r="43" spans="1:6" ht="12.75">
      <c r="A43" s="18"/>
      <c r="B43" s="18"/>
      <c r="C43" s="18"/>
      <c r="D43" s="18"/>
      <c r="E43" s="18"/>
      <c r="F43" s="18"/>
    </row>
    <row r="44" spans="1:10" ht="12.75">
      <c r="A44" s="18"/>
      <c r="B44" s="18"/>
      <c r="C44" s="18"/>
      <c r="D44" s="18"/>
      <c r="E44" s="18"/>
      <c r="F44" s="18"/>
      <c r="G44" s="125"/>
      <c r="H44" s="125"/>
      <c r="I44" s="125"/>
      <c r="J44" s="125"/>
    </row>
    <row r="45" spans="1:10" ht="12.75">
      <c r="A45" s="18"/>
      <c r="B45" s="18"/>
      <c r="C45" s="18"/>
      <c r="D45" s="18"/>
      <c r="E45" s="18"/>
      <c r="F45" s="18"/>
      <c r="G45" s="125"/>
      <c r="H45" s="125"/>
      <c r="I45" s="125"/>
      <c r="J45" s="125"/>
    </row>
    <row r="46" spans="1:10" ht="12.75">
      <c r="A46" s="18"/>
      <c r="B46" s="18"/>
      <c r="C46" s="18"/>
      <c r="D46" s="18"/>
      <c r="E46" s="18"/>
      <c r="F46" s="18"/>
      <c r="G46" s="125"/>
      <c r="H46" s="125"/>
      <c r="I46" s="125"/>
      <c r="J46" s="125"/>
    </row>
    <row r="47" spans="7:10" ht="12.75">
      <c r="G47" s="104" t="s">
        <v>24</v>
      </c>
      <c r="H47" s="104"/>
      <c r="I47" s="104"/>
      <c r="J47" s="104"/>
    </row>
  </sheetData>
  <sheetProtection/>
  <mergeCells count="37">
    <mergeCell ref="A27:J27"/>
    <mergeCell ref="A1:B1"/>
    <mergeCell ref="E4:F4"/>
    <mergeCell ref="I4:I5"/>
    <mergeCell ref="H4:H5"/>
    <mergeCell ref="A14:F14"/>
    <mergeCell ref="A4:A5"/>
    <mergeCell ref="A2:C2"/>
    <mergeCell ref="A3:J3"/>
    <mergeCell ref="G44:J46"/>
    <mergeCell ref="A18:J18"/>
    <mergeCell ref="A42:F42"/>
    <mergeCell ref="A32:F32"/>
    <mergeCell ref="A31:F31"/>
    <mergeCell ref="A37:J37"/>
    <mergeCell ref="B33:J33"/>
    <mergeCell ref="A39:F39"/>
    <mergeCell ref="A34:J34"/>
    <mergeCell ref="A36:F36"/>
    <mergeCell ref="G47:J47"/>
    <mergeCell ref="B6:J6"/>
    <mergeCell ref="A7:J7"/>
    <mergeCell ref="A10:J10"/>
    <mergeCell ref="A16:J16"/>
    <mergeCell ref="B17:J17"/>
    <mergeCell ref="A9:F9"/>
    <mergeCell ref="A25:J25"/>
    <mergeCell ref="A40:F40"/>
    <mergeCell ref="A20:F20"/>
    <mergeCell ref="D1:J1"/>
    <mergeCell ref="J4:J5"/>
    <mergeCell ref="A15:F15"/>
    <mergeCell ref="A21:J21"/>
    <mergeCell ref="G4:G5"/>
    <mergeCell ref="D4:D5"/>
    <mergeCell ref="C4:C5"/>
    <mergeCell ref="B4:B5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7.28125" style="0" customWidth="1"/>
    <col min="3" max="3" width="31.8515625" style="0" customWidth="1"/>
  </cols>
  <sheetData>
    <row r="1" spans="1:4" ht="15">
      <c r="A1" s="54"/>
      <c r="B1" s="57"/>
      <c r="C1" s="58"/>
      <c r="D1" s="60"/>
    </row>
    <row r="2" spans="1:4" ht="15.75" thickBot="1">
      <c r="A2" s="55"/>
      <c r="B2" s="57"/>
      <c r="C2" s="58"/>
      <c r="D2" s="60"/>
    </row>
    <row r="3" spans="1:4" ht="15.75" thickBot="1">
      <c r="A3" s="55"/>
      <c r="B3" s="57"/>
      <c r="C3" s="58"/>
      <c r="D3" s="60"/>
    </row>
    <row r="4" spans="1:4" ht="15.75" thickBot="1">
      <c r="A4" s="55"/>
      <c r="B4" s="57"/>
      <c r="C4" s="58"/>
      <c r="D4" s="60"/>
    </row>
    <row r="5" spans="1:4" ht="15.75" thickBot="1">
      <c r="A5" s="55"/>
      <c r="B5" s="57"/>
      <c r="C5" s="58"/>
      <c r="D5" s="60"/>
    </row>
    <row r="6" spans="2:3" ht="12.75">
      <c r="B6" s="57"/>
      <c r="C6" s="58"/>
    </row>
    <row r="7" spans="1:4" ht="15.75" thickBot="1">
      <c r="A7" s="56"/>
      <c r="B7" s="57"/>
      <c r="C7" s="58"/>
      <c r="D7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Uśniacka</dc:creator>
  <cp:keywords/>
  <dc:description/>
  <cp:lastModifiedBy>Monika Dombrowska</cp:lastModifiedBy>
  <cp:lastPrinted>2022-05-02T10:03:57Z</cp:lastPrinted>
  <dcterms:created xsi:type="dcterms:W3CDTF">2012-05-09T13:14:15Z</dcterms:created>
  <dcterms:modified xsi:type="dcterms:W3CDTF">2022-05-11T12:46:20Z</dcterms:modified>
  <cp:category/>
  <cp:version/>
  <cp:contentType/>
  <cp:contentStatus/>
</cp:coreProperties>
</file>